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Betriebswerte" sheetId="1" r:id="rId1"/>
  </sheets>
  <definedNames>
    <definedName name="Unbenannt" localSheetId="0">'Betriebswerte'!$A$6:$H$29</definedName>
  </definedNames>
  <calcPr fullCalcOnLoad="1"/>
</workbook>
</file>

<file path=xl/sharedStrings.xml><?xml version="1.0" encoding="utf-8"?>
<sst xmlns="http://schemas.openxmlformats.org/spreadsheetml/2006/main" count="50" uniqueCount="43">
  <si>
    <t>Nennleistung</t>
  </si>
  <si>
    <t>Wirkungsgrad</t>
  </si>
  <si>
    <t>Leistungsfaktor</t>
  </si>
  <si>
    <t>Nennstrom</t>
  </si>
  <si>
    <t>kW</t>
  </si>
  <si>
    <t>%</t>
  </si>
  <si>
    <t>A</t>
  </si>
  <si>
    <t>P</t>
  </si>
  <si>
    <t>IN</t>
  </si>
  <si>
    <t>ŋ</t>
  </si>
  <si>
    <t>El.Leistung</t>
  </si>
  <si>
    <t>Pel</t>
  </si>
  <si>
    <t>Nachfolgend ein Beispiel eines Herstellers</t>
  </si>
  <si>
    <t>Leistungsangabe:</t>
  </si>
  <si>
    <t>Die Leistungsangabe am Typenschild des Motors ist immer die mechanische Leistung an der Welle.</t>
  </si>
  <si>
    <t>Leistung elektrisch = Leistung mechanisch/Wirkungsgrad</t>
  </si>
  <si>
    <t>Leistungsfaktor:</t>
  </si>
  <si>
    <t>Formeln:</t>
  </si>
  <si>
    <t>cosφ</t>
  </si>
  <si>
    <t>Pel=Pmech/ŋ</t>
  </si>
  <si>
    <t>Nennleistung = Pmech</t>
  </si>
  <si>
    <t>Elektrische Leistung</t>
  </si>
  <si>
    <t>Pel=√3*U*I*cosφ</t>
  </si>
  <si>
    <t>U</t>
  </si>
  <si>
    <t>I</t>
  </si>
  <si>
    <t>Außenleiterspannung</t>
  </si>
  <si>
    <t>Außenleiterstrom</t>
  </si>
  <si>
    <t>√3</t>
  </si>
  <si>
    <t>Verkettungsfaktor</t>
  </si>
  <si>
    <t xml:space="preserve">Die Angabe am Typenschild ist auf die Nennleistung bezogen, bei geringerer Last verringert sich </t>
  </si>
  <si>
    <t xml:space="preserve">auch die Wirkleistung -&gt; Der Leistungsfaktor ist lastabhängig -&gt; bei Teillast ist eine Leistungsberechnung </t>
  </si>
  <si>
    <t>Die Tabelle enthält typische Betriebswerte, zur genauen Auslegung sind immer die Herstellerangaben zu verwenden.</t>
  </si>
  <si>
    <t>Alle Angaben sind ohne Gewähr.</t>
  </si>
  <si>
    <r>
      <t xml:space="preserve">Typische Betriebswerte eines Drehstrommotors </t>
    </r>
    <r>
      <rPr>
        <sz val="8"/>
        <rFont val="Arial"/>
        <family val="2"/>
      </rPr>
      <t>(Käfigläufer, 1500U/min, 400V, 50Hz)</t>
    </r>
  </si>
  <si>
    <r>
      <t xml:space="preserve">Individuelle Berechnung </t>
    </r>
    <r>
      <rPr>
        <sz val="8"/>
        <rFont val="Arial"/>
        <family val="2"/>
      </rPr>
      <t>(blaue Felder ausfüllen)</t>
    </r>
  </si>
  <si>
    <t>Der Leistungsfaktor (cosφ) gibt das Verhältnis von Wirk- zu Scheinleistung an.</t>
  </si>
  <si>
    <t>schwierig da der cosφ nicht bekannt ist.</t>
  </si>
  <si>
    <t>Die Formeln sind bei Stern- und bei Dreiecksschaltung anzuwenden, bei beiden Schaltungsvarianten ist</t>
  </si>
  <si>
    <t>im 400V-Drehstromnetz die Außenleiterspannung mit 400V einzusetzen.</t>
  </si>
  <si>
    <t>Nennwerte von Drehstrommotoren</t>
  </si>
  <si>
    <t>Bei Kleinaggregaten werden oft Motortypen mit Wirkungsgraden von 50% und kleiner eingesetzt</t>
  </si>
  <si>
    <t>Haftungsausschluss:</t>
  </si>
  <si>
    <t>www.aramatic.net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</si>
</sst>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33" borderId="28" xfId="0" applyNumberFormat="1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2" fillId="34" borderId="28" xfId="0" applyFont="1" applyFill="1" applyBorder="1" applyAlignment="1" applyProtection="1">
      <alignment/>
      <protection locked="0"/>
    </xf>
    <xf numFmtId="0" fontId="1" fillId="34" borderId="28" xfId="0" applyFont="1" applyFill="1" applyBorder="1" applyAlignment="1" applyProtection="1">
      <alignment/>
      <protection locked="0"/>
    </xf>
    <xf numFmtId="2" fontId="5" fillId="0" borderId="0" xfId="0" applyNumberFormat="1" applyFont="1" applyAlignment="1">
      <alignment horizontal="center"/>
    </xf>
    <xf numFmtId="0" fontId="4" fillId="0" borderId="0" xfId="47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matic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tabSelected="1" zoomScalePageLayoutView="0" workbookViewId="0" topLeftCell="A1">
      <selection activeCell="D33" sqref="D33"/>
    </sheetView>
  </sheetViews>
  <sheetFormatPr defaultColWidth="11.421875" defaultRowHeight="12.75"/>
  <cols>
    <col min="1" max="1" width="16.421875" style="1" customWidth="1"/>
    <col min="2" max="2" width="16.421875" style="2" customWidth="1"/>
    <col min="3" max="3" width="16.421875" style="3" customWidth="1"/>
    <col min="4" max="4" width="16.421875" style="2" customWidth="1"/>
    <col min="5" max="5" width="16.421875" style="1" customWidth="1"/>
    <col min="6" max="6" width="16.421875" style="3" customWidth="1"/>
    <col min="7" max="7" width="11.421875" style="2" customWidth="1"/>
    <col min="8" max="8" width="10.8515625" style="2" bestFit="1" customWidth="1"/>
    <col min="9" max="16384" width="11.421875" style="2" customWidth="1"/>
  </cols>
  <sheetData>
    <row r="1" spans="1:5" s="38" customFormat="1" ht="15.75">
      <c r="A1" s="53" t="s">
        <v>39</v>
      </c>
      <c r="B1" s="53"/>
      <c r="C1" s="53"/>
      <c r="D1" s="53"/>
      <c r="E1" s="53"/>
    </row>
    <row r="2" spans="1:5" ht="12.75">
      <c r="A2" s="54" t="s">
        <v>42</v>
      </c>
      <c r="B2" s="54"/>
      <c r="C2" s="54"/>
      <c r="D2" s="54"/>
      <c r="E2" s="54"/>
    </row>
    <row r="4" ht="11.25">
      <c r="A4" s="1" t="s">
        <v>33</v>
      </c>
    </row>
    <row r="6" spans="1:6" ht="11.25">
      <c r="A6" s="4" t="s">
        <v>0</v>
      </c>
      <c r="B6" s="5" t="s">
        <v>1</v>
      </c>
      <c r="C6" s="6" t="s">
        <v>10</v>
      </c>
      <c r="D6" s="5" t="s">
        <v>2</v>
      </c>
      <c r="E6" s="7" t="s">
        <v>3</v>
      </c>
      <c r="F6" s="2"/>
    </row>
    <row r="7" spans="1:5" ht="11.25">
      <c r="A7" s="8" t="s">
        <v>7</v>
      </c>
      <c r="B7" s="9" t="s">
        <v>9</v>
      </c>
      <c r="C7" s="10" t="s">
        <v>11</v>
      </c>
      <c r="D7" s="11" t="s">
        <v>18</v>
      </c>
      <c r="E7" s="12" t="s">
        <v>8</v>
      </c>
    </row>
    <row r="8" spans="1:6" ht="11.25">
      <c r="A8" s="13" t="s">
        <v>4</v>
      </c>
      <c r="B8" s="14" t="s">
        <v>5</v>
      </c>
      <c r="C8" s="15" t="s">
        <v>4</v>
      </c>
      <c r="D8" s="14"/>
      <c r="E8" s="16" t="s">
        <v>6</v>
      </c>
      <c r="F8" s="2"/>
    </row>
    <row r="9" spans="1:5" ht="11.25">
      <c r="A9" s="17">
        <v>0.25</v>
      </c>
      <c r="B9" s="18">
        <v>66</v>
      </c>
      <c r="C9" s="19">
        <f>A9/(B9/100)</f>
        <v>0.3787878787878788</v>
      </c>
      <c r="D9" s="19">
        <v>0.7</v>
      </c>
      <c r="E9" s="20">
        <f>(C9*1000)/(SQRT(3)*400*D9)</f>
        <v>0.7810474420855328</v>
      </c>
    </row>
    <row r="10" spans="1:5" ht="11.25">
      <c r="A10" s="21">
        <v>0.37</v>
      </c>
      <c r="B10" s="22">
        <v>69</v>
      </c>
      <c r="C10" s="23">
        <f aca="true" t="shared" si="0" ref="C10:C29">A10/(B10/100)</f>
        <v>0.5362318840579711</v>
      </c>
      <c r="D10" s="22">
        <v>0.72</v>
      </c>
      <c r="E10" s="24">
        <f aca="true" t="shared" si="1" ref="E10:E29">(C10*1000)/(SQRT(3)*400*D10)</f>
        <v>1.0749778562810064</v>
      </c>
    </row>
    <row r="11" spans="1:5" ht="11.25">
      <c r="A11" s="21">
        <v>0.55</v>
      </c>
      <c r="B11" s="22">
        <v>72</v>
      </c>
      <c r="C11" s="23">
        <f t="shared" si="0"/>
        <v>0.763888888888889</v>
      </c>
      <c r="D11" s="22">
        <v>0.76</v>
      </c>
      <c r="E11" s="24">
        <f t="shared" si="1"/>
        <v>1.450761367207119</v>
      </c>
    </row>
    <row r="12" spans="1:5" ht="11.25">
      <c r="A12" s="21">
        <v>0.75</v>
      </c>
      <c r="B12" s="22">
        <v>74</v>
      </c>
      <c r="C12" s="23">
        <f t="shared" si="0"/>
        <v>1.0135135135135136</v>
      </c>
      <c r="D12" s="22">
        <v>0.78</v>
      </c>
      <c r="E12" s="24">
        <f t="shared" si="1"/>
        <v>1.8754881405588155</v>
      </c>
    </row>
    <row r="13" spans="1:5" ht="11.25">
      <c r="A13" s="21">
        <v>1.1</v>
      </c>
      <c r="B13" s="22">
        <v>75</v>
      </c>
      <c r="C13" s="23">
        <f t="shared" si="0"/>
        <v>1.4666666666666668</v>
      </c>
      <c r="D13" s="22">
        <v>0.81</v>
      </c>
      <c r="E13" s="24">
        <f t="shared" si="1"/>
        <v>2.61351973707238</v>
      </c>
    </row>
    <row r="14" spans="1:5" ht="11.25">
      <c r="A14" s="21">
        <v>1.5</v>
      </c>
      <c r="B14" s="22">
        <v>77</v>
      </c>
      <c r="C14" s="23">
        <f t="shared" si="0"/>
        <v>1.948051948051948</v>
      </c>
      <c r="D14" s="22">
        <v>0.82</v>
      </c>
      <c r="E14" s="24">
        <f t="shared" si="1"/>
        <v>3.4289887701316073</v>
      </c>
    </row>
    <row r="15" spans="1:5" ht="11.25">
      <c r="A15" s="21">
        <v>2.2</v>
      </c>
      <c r="B15" s="22">
        <v>80</v>
      </c>
      <c r="C15" s="23">
        <f t="shared" si="0"/>
        <v>2.75</v>
      </c>
      <c r="D15" s="22">
        <v>0.82</v>
      </c>
      <c r="E15" s="24">
        <f t="shared" si="1"/>
        <v>4.840589147169118</v>
      </c>
    </row>
    <row r="16" spans="1:5" ht="11.25">
      <c r="A16" s="21">
        <v>3</v>
      </c>
      <c r="B16" s="22">
        <v>80</v>
      </c>
      <c r="C16" s="23">
        <f t="shared" si="0"/>
        <v>3.75</v>
      </c>
      <c r="D16" s="22">
        <v>0.84</v>
      </c>
      <c r="E16" s="24">
        <f t="shared" si="1"/>
        <v>6.443641397205645</v>
      </c>
    </row>
    <row r="17" spans="1:5" ht="11.25">
      <c r="A17" s="21">
        <v>4</v>
      </c>
      <c r="B17" s="22">
        <v>82</v>
      </c>
      <c r="C17" s="23">
        <f t="shared" si="0"/>
        <v>4.878048780487805</v>
      </c>
      <c r="D17" s="22">
        <v>0.84</v>
      </c>
      <c r="E17" s="24">
        <f t="shared" si="1"/>
        <v>8.381972549210595</v>
      </c>
    </row>
    <row r="18" spans="1:5" ht="11.25">
      <c r="A18" s="21">
        <v>5.5</v>
      </c>
      <c r="B18" s="22">
        <v>83</v>
      </c>
      <c r="C18" s="23">
        <f t="shared" si="0"/>
        <v>6.626506024096386</v>
      </c>
      <c r="D18" s="22">
        <v>0.85</v>
      </c>
      <c r="E18" s="24">
        <f t="shared" si="1"/>
        <v>11.252397167055076</v>
      </c>
    </row>
    <row r="19" spans="1:5" ht="11.25">
      <c r="A19" s="21">
        <v>7.5</v>
      </c>
      <c r="B19" s="22">
        <v>85</v>
      </c>
      <c r="C19" s="23">
        <f t="shared" si="0"/>
        <v>8.823529411764707</v>
      </c>
      <c r="D19" s="22">
        <v>0.86</v>
      </c>
      <c r="E19" s="24">
        <f t="shared" si="1"/>
        <v>14.808915933386436</v>
      </c>
    </row>
    <row r="20" spans="1:5" ht="11.25">
      <c r="A20" s="21">
        <v>11</v>
      </c>
      <c r="B20" s="22">
        <v>87</v>
      </c>
      <c r="C20" s="23">
        <f t="shared" si="0"/>
        <v>12.64367816091954</v>
      </c>
      <c r="D20" s="22">
        <v>0.86</v>
      </c>
      <c r="E20" s="24">
        <f t="shared" si="1"/>
        <v>21.220438923703167</v>
      </c>
    </row>
    <row r="21" spans="1:5" ht="11.25">
      <c r="A21" s="21">
        <v>15</v>
      </c>
      <c r="B21" s="22">
        <v>87</v>
      </c>
      <c r="C21" s="23">
        <f t="shared" si="0"/>
        <v>17.24137931034483</v>
      </c>
      <c r="D21" s="22">
        <v>0.86</v>
      </c>
      <c r="E21" s="24">
        <f t="shared" si="1"/>
        <v>28.93696216868614</v>
      </c>
    </row>
    <row r="22" spans="1:5" ht="11.25">
      <c r="A22" s="21">
        <v>18.5</v>
      </c>
      <c r="B22" s="22">
        <v>88</v>
      </c>
      <c r="C22" s="23">
        <f t="shared" si="0"/>
        <v>21.022727272727273</v>
      </c>
      <c r="D22" s="22">
        <v>0.86</v>
      </c>
      <c r="E22" s="24">
        <f t="shared" si="1"/>
        <v>35.28336409886389</v>
      </c>
    </row>
    <row r="23" spans="1:5" ht="11.25">
      <c r="A23" s="21">
        <v>22</v>
      </c>
      <c r="B23" s="22">
        <v>89</v>
      </c>
      <c r="C23" s="23">
        <f t="shared" si="0"/>
        <v>24.719101123595504</v>
      </c>
      <c r="D23" s="22">
        <v>0.87</v>
      </c>
      <c r="E23" s="24">
        <f t="shared" si="1"/>
        <v>41.01028645929151</v>
      </c>
    </row>
    <row r="24" spans="1:5" ht="11.25">
      <c r="A24" s="21">
        <v>30</v>
      </c>
      <c r="B24" s="22">
        <v>90</v>
      </c>
      <c r="C24" s="23">
        <f t="shared" si="0"/>
        <v>33.333333333333336</v>
      </c>
      <c r="D24" s="22">
        <v>0.87</v>
      </c>
      <c r="E24" s="24">
        <f t="shared" si="1"/>
        <v>55.30174992237795</v>
      </c>
    </row>
    <row r="25" spans="1:5" ht="11.25">
      <c r="A25" s="21">
        <v>37</v>
      </c>
      <c r="B25" s="22">
        <v>90</v>
      </c>
      <c r="C25" s="23">
        <f t="shared" si="0"/>
        <v>41.11111111111111</v>
      </c>
      <c r="D25" s="22">
        <v>0.87</v>
      </c>
      <c r="E25" s="24">
        <f t="shared" si="1"/>
        <v>68.2054915709328</v>
      </c>
    </row>
    <row r="26" spans="1:5" ht="11.25">
      <c r="A26" s="21">
        <v>45</v>
      </c>
      <c r="B26" s="22">
        <v>91</v>
      </c>
      <c r="C26" s="23">
        <f t="shared" si="0"/>
        <v>49.450549450549445</v>
      </c>
      <c r="D26" s="22">
        <v>0.88</v>
      </c>
      <c r="E26" s="24">
        <f t="shared" si="1"/>
        <v>81.10877283195916</v>
      </c>
    </row>
    <row r="27" spans="1:5" ht="11.25">
      <c r="A27" s="21">
        <v>55</v>
      </c>
      <c r="B27" s="22">
        <v>91</v>
      </c>
      <c r="C27" s="23">
        <f t="shared" si="0"/>
        <v>60.43956043956044</v>
      </c>
      <c r="D27" s="22">
        <v>0.88</v>
      </c>
      <c r="E27" s="24">
        <f t="shared" si="1"/>
        <v>99.13294457239454</v>
      </c>
    </row>
    <row r="28" spans="1:5" ht="11.25">
      <c r="A28" s="21">
        <v>75</v>
      </c>
      <c r="B28" s="22">
        <v>91</v>
      </c>
      <c r="C28" s="23">
        <f t="shared" si="0"/>
        <v>82.41758241758241</v>
      </c>
      <c r="D28" s="22">
        <v>0.88</v>
      </c>
      <c r="E28" s="24">
        <f t="shared" si="1"/>
        <v>135.18128805326526</v>
      </c>
    </row>
    <row r="29" spans="1:5" ht="11.25">
      <c r="A29" s="25">
        <v>90</v>
      </c>
      <c r="B29" s="26">
        <v>92</v>
      </c>
      <c r="C29" s="27">
        <f t="shared" si="0"/>
        <v>97.82608695652173</v>
      </c>
      <c r="D29" s="26">
        <v>0.88</v>
      </c>
      <c r="E29" s="28">
        <f t="shared" si="1"/>
        <v>160.4543114719192</v>
      </c>
    </row>
    <row r="30" spans="1:5" ht="11.25">
      <c r="A30" s="29"/>
      <c r="B30" s="30"/>
      <c r="C30" s="31"/>
      <c r="D30" s="30"/>
      <c r="E30" s="32"/>
    </row>
    <row r="31" spans="1:5" ht="11.25">
      <c r="A31" s="29" t="s">
        <v>34</v>
      </c>
      <c r="B31" s="30"/>
      <c r="C31" s="31"/>
      <c r="D31" s="30"/>
      <c r="E31" s="32"/>
    </row>
    <row r="32" spans="1:5" ht="11.25">
      <c r="A32" s="29"/>
      <c r="B32" s="30"/>
      <c r="C32" s="31"/>
      <c r="D32" s="30"/>
      <c r="E32" s="32"/>
    </row>
    <row r="33" spans="1:5" ht="11.25">
      <c r="A33" s="51">
        <v>4</v>
      </c>
      <c r="B33" s="52">
        <v>80</v>
      </c>
      <c r="C33" s="33">
        <f>A33/(B33/100)</f>
        <v>5</v>
      </c>
      <c r="D33" s="52">
        <v>0.84</v>
      </c>
      <c r="E33" s="34">
        <f>(C33*1000)/(SQRT(3)*400*D33)</f>
        <v>8.591521862940859</v>
      </c>
    </row>
    <row r="34" ht="11.25">
      <c r="E34" s="35"/>
    </row>
    <row r="35" spans="1:6" s="36" customFormat="1" ht="11.25">
      <c r="A35" s="36" t="s">
        <v>40</v>
      </c>
      <c r="C35" s="37"/>
      <c r="F35" s="37"/>
    </row>
    <row r="36" spans="1:6" s="36" customFormat="1" ht="11.25">
      <c r="A36" s="36" t="s">
        <v>12</v>
      </c>
      <c r="C36" s="37"/>
      <c r="F36" s="37"/>
    </row>
    <row r="37" spans="1:5" ht="11.25">
      <c r="A37" s="17">
        <v>0.25</v>
      </c>
      <c r="B37" s="18">
        <v>50</v>
      </c>
      <c r="C37" s="19">
        <f>A37/(B37/100)</f>
        <v>0.5</v>
      </c>
      <c r="D37" s="18">
        <v>0.66</v>
      </c>
      <c r="E37" s="20">
        <f>(C37*1000)/(SQRT(3)*400*D37)</f>
        <v>1.0934664189197458</v>
      </c>
    </row>
    <row r="38" spans="1:5" ht="11.25">
      <c r="A38" s="21">
        <v>0.37</v>
      </c>
      <c r="B38" s="22">
        <v>50</v>
      </c>
      <c r="C38" s="23">
        <f>A38/(B38/100)</f>
        <v>0.74</v>
      </c>
      <c r="D38" s="22">
        <v>0.67</v>
      </c>
      <c r="E38" s="24">
        <f>(C38*1000)/(SQRT(3)*400*D38)</f>
        <v>1.5941761164191157</v>
      </c>
    </row>
    <row r="39" spans="1:5" ht="11.25">
      <c r="A39" s="21">
        <v>0.55</v>
      </c>
      <c r="B39" s="22">
        <v>50</v>
      </c>
      <c r="C39" s="23">
        <f>A39/(B39/100)</f>
        <v>1.1</v>
      </c>
      <c r="D39" s="22">
        <v>0.68</v>
      </c>
      <c r="E39" s="24">
        <f>(C39*1000)/(SQRT(3)*400*D39)</f>
        <v>2.3348724121639277</v>
      </c>
    </row>
    <row r="40" spans="1:5" ht="11.25">
      <c r="A40" s="25">
        <v>0.75</v>
      </c>
      <c r="B40" s="26">
        <v>50</v>
      </c>
      <c r="C40" s="27">
        <f>A40/(B40/100)</f>
        <v>1.5</v>
      </c>
      <c r="D40" s="26">
        <v>0.69</v>
      </c>
      <c r="E40" s="28">
        <f>(C40*1000)/(SQRT(3)*400*D40)</f>
        <v>3.1377732021175317</v>
      </c>
    </row>
    <row r="42" spans="1:5" ht="11.25">
      <c r="A42" s="39" t="s">
        <v>17</v>
      </c>
      <c r="B42" s="40"/>
      <c r="C42" s="41"/>
      <c r="D42" s="40"/>
      <c r="E42" s="42"/>
    </row>
    <row r="43" spans="1:5" ht="11.25">
      <c r="A43" s="43"/>
      <c r="B43" s="30"/>
      <c r="C43" s="31"/>
      <c r="D43" s="30"/>
      <c r="E43" s="44"/>
    </row>
    <row r="44" spans="1:5" ht="11.25">
      <c r="A44" s="43" t="s">
        <v>19</v>
      </c>
      <c r="B44" s="30"/>
      <c r="C44" s="31"/>
      <c r="D44" s="30" t="s">
        <v>7</v>
      </c>
      <c r="E44" s="44" t="s">
        <v>20</v>
      </c>
    </row>
    <row r="45" spans="1:5" ht="11.25">
      <c r="A45" s="43"/>
      <c r="B45" s="30"/>
      <c r="C45" s="31"/>
      <c r="D45" s="30" t="s">
        <v>11</v>
      </c>
      <c r="E45" s="44" t="s">
        <v>21</v>
      </c>
    </row>
    <row r="46" spans="1:5" ht="11.25">
      <c r="A46" s="43" t="s">
        <v>22</v>
      </c>
      <c r="B46" s="30"/>
      <c r="C46" s="31"/>
      <c r="D46" s="45" t="s">
        <v>9</v>
      </c>
      <c r="E46" s="44" t="s">
        <v>1</v>
      </c>
    </row>
    <row r="47" spans="1:5" ht="11.25">
      <c r="A47" s="43"/>
      <c r="B47" s="30"/>
      <c r="C47" s="46"/>
      <c r="D47" s="30" t="s">
        <v>23</v>
      </c>
      <c r="E47" s="44" t="s">
        <v>25</v>
      </c>
    </row>
    <row r="48" spans="1:5" ht="11.25">
      <c r="A48" s="43"/>
      <c r="B48" s="30"/>
      <c r="C48" s="31"/>
      <c r="D48" s="30" t="s">
        <v>24</v>
      </c>
      <c r="E48" s="44" t="s">
        <v>26</v>
      </c>
    </row>
    <row r="49" spans="1:5" ht="11.25">
      <c r="A49" s="43"/>
      <c r="B49" s="30"/>
      <c r="C49" s="31"/>
      <c r="D49" s="31" t="s">
        <v>18</v>
      </c>
      <c r="E49" s="44" t="s">
        <v>2</v>
      </c>
    </row>
    <row r="50" spans="1:5" ht="11.25">
      <c r="A50" s="43"/>
      <c r="B50" s="30"/>
      <c r="C50" s="31"/>
      <c r="D50" s="30" t="s">
        <v>27</v>
      </c>
      <c r="E50" s="44" t="s">
        <v>28</v>
      </c>
    </row>
    <row r="51" spans="1:5" ht="11.25">
      <c r="A51" s="43"/>
      <c r="B51" s="30"/>
      <c r="C51" s="31"/>
      <c r="D51" s="30"/>
      <c r="E51" s="44"/>
    </row>
    <row r="52" spans="1:5" ht="11.25">
      <c r="A52" s="43" t="s">
        <v>37</v>
      </c>
      <c r="B52" s="30"/>
      <c r="C52" s="31"/>
      <c r="D52" s="30"/>
      <c r="E52" s="44"/>
    </row>
    <row r="53" spans="1:5" ht="11.25">
      <c r="A53" s="47" t="s">
        <v>38</v>
      </c>
      <c r="B53" s="48"/>
      <c r="C53" s="49"/>
      <c r="D53" s="48"/>
      <c r="E53" s="50"/>
    </row>
    <row r="54" spans="1:5" ht="11.25">
      <c r="A54" s="36"/>
      <c r="E54" s="36"/>
    </row>
    <row r="55" ht="11.25">
      <c r="A55" s="1" t="s">
        <v>13</v>
      </c>
    </row>
    <row r="56" ht="11.25">
      <c r="A56" s="36" t="s">
        <v>14</v>
      </c>
    </row>
    <row r="57" ht="11.25">
      <c r="A57" s="36" t="s">
        <v>15</v>
      </c>
    </row>
    <row r="59" ht="11.25">
      <c r="A59" s="1" t="s">
        <v>16</v>
      </c>
    </row>
    <row r="60" ht="11.25">
      <c r="A60" s="36" t="s">
        <v>35</v>
      </c>
    </row>
    <row r="61" ht="11.25">
      <c r="A61" s="36" t="s">
        <v>29</v>
      </c>
    </row>
    <row r="62" ht="11.25">
      <c r="A62" s="36" t="s">
        <v>30</v>
      </c>
    </row>
    <row r="63" ht="11.25">
      <c r="A63" s="36" t="s">
        <v>36</v>
      </c>
    </row>
    <row r="65" ht="11.25">
      <c r="A65" s="1" t="s">
        <v>41</v>
      </c>
    </row>
    <row r="66" spans="1:6" s="36" customFormat="1" ht="11.25">
      <c r="A66" s="36" t="s">
        <v>32</v>
      </c>
      <c r="C66" s="37"/>
      <c r="F66" s="37"/>
    </row>
    <row r="67" ht="11.25">
      <c r="A67" s="36" t="s">
        <v>31</v>
      </c>
    </row>
  </sheetData>
  <sheetProtection password="ED11" sheet="1" objects="1" scenarios="1" selectLockedCells="1"/>
  <mergeCells count="2">
    <mergeCell ref="A1:E1"/>
    <mergeCell ref="A2:E2"/>
  </mergeCells>
  <hyperlinks>
    <hyperlink ref="A2" r:id="rId1" display="www.aramatic.net"/>
  </hyperlinks>
  <printOptions/>
  <pageMargins left="0.97" right="0.38" top="0.52" bottom="0.56" header="0.17" footer="0.31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Sulzbacher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Sulzbacher</dc:creator>
  <cp:keywords/>
  <dc:description/>
  <cp:lastModifiedBy>Sulzbacher</cp:lastModifiedBy>
  <cp:lastPrinted>2007-02-25T13:12:30Z</cp:lastPrinted>
  <dcterms:created xsi:type="dcterms:W3CDTF">2007-02-25T10:02:41Z</dcterms:created>
  <dcterms:modified xsi:type="dcterms:W3CDTF">2008-12-02T13:04:09Z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